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<sst xmlns="http://schemas.openxmlformats.org/spreadsheetml/2006/main" count="96" uniqueCount="61">
  <si>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№п/п</t>
  </si>
  <si>
    <t>Фамилия,</t>
  </si>
  <si>
    <t>имя</t>
  </si>
  <si>
    <t>Квал</t>
  </si>
  <si>
    <t>ГР</t>
  </si>
  <si>
    <t>Результат</t>
  </si>
  <si>
    <t>Место</t>
  </si>
  <si>
    <t>Грибанов</t>
  </si>
  <si>
    <t>Глеб</t>
  </si>
  <si>
    <t>МС</t>
  </si>
  <si>
    <t>Деомидова</t>
  </si>
  <si>
    <t>Ксения</t>
  </si>
  <si>
    <t>I</t>
  </si>
  <si>
    <t>Богданов</t>
  </si>
  <si>
    <t>Андрей</t>
  </si>
  <si>
    <t>Марченко</t>
  </si>
  <si>
    <t>Михаил</t>
  </si>
  <si>
    <t>III</t>
  </si>
  <si>
    <t>Нина</t>
  </si>
  <si>
    <t>II</t>
  </si>
  <si>
    <t>Мельников</t>
  </si>
  <si>
    <t>Коля</t>
  </si>
  <si>
    <t>Iю</t>
  </si>
  <si>
    <t>Ладонычева</t>
  </si>
  <si>
    <t>Галина</t>
  </si>
  <si>
    <t>Артём</t>
  </si>
  <si>
    <t>Азаров</t>
  </si>
  <si>
    <t>Алексей</t>
  </si>
  <si>
    <t>КМС</t>
  </si>
  <si>
    <t>Надежда</t>
  </si>
  <si>
    <t>Лера</t>
  </si>
  <si>
    <t>IIю</t>
  </si>
  <si>
    <t>Лелюшкина</t>
  </si>
  <si>
    <t>Ксюша</t>
  </si>
  <si>
    <t>Мария</t>
  </si>
  <si>
    <t>Мельникова</t>
  </si>
  <si>
    <t>Даша</t>
  </si>
  <si>
    <t>IIIю</t>
  </si>
  <si>
    <t>Миндрина</t>
  </si>
  <si>
    <t>Варя</t>
  </si>
  <si>
    <t>Коротаев</t>
  </si>
  <si>
    <t>Игорь</t>
  </si>
  <si>
    <t>Вера</t>
  </si>
  <si>
    <t>Ладонычев</t>
  </si>
  <si>
    <t>Гоша</t>
  </si>
  <si>
    <t>Гриша</t>
  </si>
  <si>
    <t>Леша</t>
  </si>
  <si>
    <t>Лелюшкин</t>
  </si>
  <si>
    <t>Вова</t>
  </si>
  <si>
    <t>Коротаева</t>
  </si>
  <si>
    <t>Полина</t>
  </si>
  <si>
    <t>Путь на ошибочные КП</t>
  </si>
  <si>
    <t>Штраф</t>
  </si>
  <si>
    <t>Время пересчитанное</t>
  </si>
  <si>
    <t>пищал</t>
  </si>
  <si>
    <t>Ошибки и недобор</t>
  </si>
  <si>
    <t>D1</t>
  </si>
  <si>
    <t>D2</t>
  </si>
  <si>
    <t>D3</t>
  </si>
  <si>
    <t>КП</t>
  </si>
  <si>
    <t>Вера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</si>
</sst>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0"/>
      <color indexed="8"/>
      <name val="Courier New"/>
      <family val="3"/>
    </font>
    <font>
      <sz val="10"/>
      <color indexed="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b/>
      <u val="single"/>
      <sz val="10"/>
      <color theme="1"/>
      <name val="Courier New"/>
      <family val="3"/>
    </font>
    <font>
      <sz val="10"/>
      <color theme="1"/>
      <name val="Courier New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21" fontId="39" fillId="0" borderId="12" xfId="0" applyNumberFormat="1" applyFont="1" applyBorder="1" applyAlignment="1">
      <alignment horizontal="center" vertical="center" wrapText="1"/>
    </xf>
    <xf numFmtId="21" fontId="39" fillId="33" borderId="12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21" fontId="39" fillId="34" borderId="12" xfId="0" applyNumberFormat="1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21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21" fontId="39" fillId="35" borderId="12" xfId="0" applyNumberFormat="1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21" fontId="39" fillId="36" borderId="12" xfId="0" applyNumberFormat="1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21" fontId="39" fillId="37" borderId="12" xfId="0" applyNumberFormat="1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21" fontId="39" fillId="9" borderId="12" xfId="0" applyNumberFormat="1" applyFont="1" applyFill="1" applyBorder="1" applyAlignment="1">
      <alignment horizontal="center" vertical="center" wrapText="1"/>
    </xf>
    <xf numFmtId="0" fontId="39" fillId="9" borderId="12" xfId="0" applyFont="1" applyFill="1" applyBorder="1" applyAlignment="1">
      <alignment horizontal="center" vertical="center" wrapText="1"/>
    </xf>
    <xf numFmtId="21" fontId="0" fillId="11" borderId="12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21" fontId="39" fillId="38" borderId="12" xfId="0" applyNumberFormat="1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21" fontId="0" fillId="36" borderId="12" xfId="0" applyNumberFormat="1" applyFill="1" applyBorder="1" applyAlignment="1">
      <alignment horizontal="center" vertical="center"/>
    </xf>
    <xf numFmtId="21" fontId="39" fillId="16" borderId="12" xfId="0" applyNumberFormat="1" applyFont="1" applyFill="1" applyBorder="1" applyAlignment="1">
      <alignment horizontal="center" vertical="center" wrapText="1"/>
    </xf>
    <xf numFmtId="0" fontId="39" fillId="16" borderId="12" xfId="0" applyFont="1" applyFill="1" applyBorder="1" applyAlignment="1">
      <alignment horizontal="center" vertical="center" wrapText="1"/>
    </xf>
    <xf numFmtId="46" fontId="39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1" fontId="39" fillId="39" borderId="12" xfId="0" applyNumberFormat="1" applyFont="1" applyFill="1" applyBorder="1" applyAlignment="1">
      <alignment horizontal="center" vertical="center" wrapText="1"/>
    </xf>
    <xf numFmtId="0" fontId="39" fillId="39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="70" zoomScaleNormal="70" zoomScalePageLayoutView="0" workbookViewId="0" topLeftCell="AK1">
      <selection activeCell="BT10" sqref="BT10"/>
    </sheetView>
  </sheetViews>
  <sheetFormatPr defaultColWidth="9.140625" defaultRowHeight="15"/>
  <cols>
    <col min="2" max="3" width="11.57421875" style="0" customWidth="1"/>
    <col min="6" max="6" width="13.00390625" style="0" customWidth="1"/>
    <col min="7" max="7" width="6.8515625" style="0" customWidth="1"/>
    <col min="9" max="9" width="3.421875" style="0" customWidth="1"/>
    <col min="11" max="11" width="3.57421875" style="0" customWidth="1"/>
    <col min="13" max="13" width="3.28125" style="0" customWidth="1"/>
    <col min="15" max="15" width="3.28125" style="0" customWidth="1"/>
    <col min="17" max="17" width="3.8515625" style="0" customWidth="1"/>
    <col min="19" max="19" width="3.28125" style="0" customWidth="1"/>
    <col min="21" max="21" width="3.421875" style="0" customWidth="1"/>
    <col min="23" max="23" width="3.00390625" style="0" customWidth="1"/>
    <col min="25" max="25" width="3.00390625" style="0" customWidth="1"/>
    <col min="27" max="27" width="3.00390625" style="0" customWidth="1"/>
    <col min="29" max="29" width="3.00390625" style="0" customWidth="1"/>
    <col min="31" max="31" width="3.00390625" style="0" customWidth="1"/>
    <col min="33" max="33" width="3.28125" style="0" customWidth="1"/>
    <col min="35" max="35" width="3.00390625" style="0" customWidth="1"/>
    <col min="37" max="37" width="3.28125" style="0" customWidth="1"/>
    <col min="39" max="39" width="3.7109375" style="0" customWidth="1"/>
    <col min="41" max="41" width="3.421875" style="0" customWidth="1"/>
    <col min="43" max="43" width="3.28125" style="0" customWidth="1"/>
    <col min="45" max="45" width="3.421875" style="0" customWidth="1"/>
    <col min="47" max="47" width="3.421875" style="0" customWidth="1"/>
    <col min="49" max="49" width="3.57421875" style="0" customWidth="1"/>
    <col min="51" max="51" width="3.28125" style="0" customWidth="1"/>
    <col min="53" max="53" width="3.421875" style="0" customWidth="1"/>
    <col min="55" max="55" width="3.421875" style="0" customWidth="1"/>
    <col min="57" max="57" width="3.57421875" style="0" customWidth="1"/>
    <col min="59" max="59" width="3.28125" style="0" customWidth="1"/>
    <col min="61" max="61" width="3.28125" style="0" customWidth="1"/>
    <col min="63" max="63" width="3.00390625" style="0" customWidth="1"/>
    <col min="65" max="65" width="3.28125" style="0" customWidth="1"/>
    <col min="67" max="67" width="3.28125" style="0" customWidth="1"/>
    <col min="69" max="69" width="3.28125" style="0" customWidth="1"/>
    <col min="71" max="71" width="3.57421875" style="0" customWidth="1"/>
    <col min="72" max="72" width="14.140625" style="0" customWidth="1"/>
    <col min="73" max="73" width="11.421875" style="0" customWidth="1"/>
    <col min="74" max="74" width="9.140625" style="0" customWidth="1"/>
    <col min="75" max="75" width="16.00390625" style="0" customWidth="1"/>
  </cols>
  <sheetData>
    <row r="1" spans="1:75" ht="22.5">
      <c r="A1" s="2" t="s">
        <v>56</v>
      </c>
      <c r="B1" s="3">
        <v>30</v>
      </c>
      <c r="C1" s="3" t="s">
        <v>59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s="1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>
        <v>1</v>
      </c>
      <c r="I2" s="5">
        <v>52</v>
      </c>
      <c r="J2" s="5">
        <v>2</v>
      </c>
      <c r="K2" s="5">
        <v>47</v>
      </c>
      <c r="L2" s="5">
        <v>3</v>
      </c>
      <c r="M2" s="5">
        <v>35</v>
      </c>
      <c r="N2" s="5">
        <v>4</v>
      </c>
      <c r="O2" s="5">
        <v>54</v>
      </c>
      <c r="P2" s="5">
        <v>5</v>
      </c>
      <c r="Q2" s="5">
        <v>44</v>
      </c>
      <c r="R2" s="5">
        <v>6</v>
      </c>
      <c r="S2" s="5">
        <v>38</v>
      </c>
      <c r="T2" s="5">
        <v>7</v>
      </c>
      <c r="U2" s="5">
        <v>32</v>
      </c>
      <c r="V2" s="5">
        <v>8</v>
      </c>
      <c r="W2" s="5">
        <v>56</v>
      </c>
      <c r="X2" s="5">
        <v>9</v>
      </c>
      <c r="Y2" s="5">
        <v>50</v>
      </c>
      <c r="Z2" s="5">
        <v>10</v>
      </c>
      <c r="AA2" s="5">
        <v>53</v>
      </c>
      <c r="AB2" s="5">
        <v>11</v>
      </c>
      <c r="AC2" s="5">
        <v>34</v>
      </c>
      <c r="AD2" s="5">
        <v>12</v>
      </c>
      <c r="AE2" s="5">
        <v>45</v>
      </c>
      <c r="AF2" s="5">
        <v>13</v>
      </c>
      <c r="AG2" s="5">
        <v>58</v>
      </c>
      <c r="AH2" s="5">
        <v>14</v>
      </c>
      <c r="AI2" s="5">
        <v>31</v>
      </c>
      <c r="AJ2" s="5">
        <v>15</v>
      </c>
      <c r="AK2" s="5">
        <v>57</v>
      </c>
      <c r="AL2" s="5">
        <v>16</v>
      </c>
      <c r="AM2" s="5">
        <v>48</v>
      </c>
      <c r="AN2" s="5">
        <v>17</v>
      </c>
      <c r="AO2" s="5">
        <v>43</v>
      </c>
      <c r="AP2" s="5">
        <v>18</v>
      </c>
      <c r="AQ2" s="5">
        <v>41</v>
      </c>
      <c r="AR2" s="5">
        <v>19</v>
      </c>
      <c r="AS2" s="5">
        <v>37</v>
      </c>
      <c r="AT2" s="5">
        <v>20</v>
      </c>
      <c r="AU2" s="5">
        <v>52</v>
      </c>
      <c r="AV2" s="5">
        <v>21</v>
      </c>
      <c r="AW2" s="5">
        <v>59</v>
      </c>
      <c r="AX2" s="5">
        <v>22</v>
      </c>
      <c r="AY2" s="5">
        <v>36</v>
      </c>
      <c r="AZ2" s="5">
        <v>23</v>
      </c>
      <c r="BA2" s="5">
        <v>39</v>
      </c>
      <c r="BB2" s="5">
        <v>24</v>
      </c>
      <c r="BC2" s="5">
        <v>42</v>
      </c>
      <c r="BD2" s="5">
        <v>25</v>
      </c>
      <c r="BE2" s="5">
        <v>49</v>
      </c>
      <c r="BF2" s="5">
        <v>26</v>
      </c>
      <c r="BG2" s="5">
        <v>46</v>
      </c>
      <c r="BH2" s="5">
        <v>27</v>
      </c>
      <c r="BI2" s="5">
        <v>40</v>
      </c>
      <c r="BJ2" s="5">
        <v>28</v>
      </c>
      <c r="BK2" s="5">
        <v>44</v>
      </c>
      <c r="BL2" s="5">
        <v>29</v>
      </c>
      <c r="BM2" s="5">
        <v>55</v>
      </c>
      <c r="BN2" s="5">
        <v>30</v>
      </c>
      <c r="BO2" s="5">
        <v>33</v>
      </c>
      <c r="BP2" s="6"/>
      <c r="BQ2" s="6"/>
      <c r="BR2" s="6"/>
      <c r="BS2" s="6"/>
      <c r="BT2" s="7" t="s">
        <v>51</v>
      </c>
      <c r="BU2" s="7" t="s">
        <v>55</v>
      </c>
      <c r="BV2" s="8" t="s">
        <v>52</v>
      </c>
      <c r="BW2" s="7" t="s">
        <v>53</v>
      </c>
    </row>
    <row r="3" spans="1:75" s="1" customFormat="1" ht="15">
      <c r="A3" s="9">
        <v>1</v>
      </c>
      <c r="B3" s="9" t="s">
        <v>7</v>
      </c>
      <c r="C3" s="9" t="s">
        <v>8</v>
      </c>
      <c r="D3" s="9" t="s">
        <v>9</v>
      </c>
      <c r="E3" s="9">
        <v>1977</v>
      </c>
      <c r="F3" s="10">
        <v>0.03649305555555555</v>
      </c>
      <c r="G3" s="9">
        <v>1</v>
      </c>
      <c r="H3" s="11">
        <v>0.0011921296296296296</v>
      </c>
      <c r="I3" s="12">
        <v>56</v>
      </c>
      <c r="J3" s="13">
        <v>0.0014814814814814814</v>
      </c>
      <c r="K3" s="14">
        <v>60</v>
      </c>
      <c r="L3" s="15">
        <v>3.472222222222222E-05</v>
      </c>
      <c r="M3" s="16">
        <v>60</v>
      </c>
      <c r="N3" s="11">
        <v>0.000625</v>
      </c>
      <c r="O3" s="12">
        <v>53</v>
      </c>
      <c r="P3" s="11">
        <v>0.0010185185185185186</v>
      </c>
      <c r="Q3" s="12">
        <v>34</v>
      </c>
      <c r="R3" s="11">
        <v>0.0015046296296296294</v>
      </c>
      <c r="S3" s="12">
        <v>45</v>
      </c>
      <c r="T3" s="11">
        <v>0.001689814814814815</v>
      </c>
      <c r="U3" s="12">
        <v>58</v>
      </c>
      <c r="V3" s="11">
        <v>0.0006712962962962962</v>
      </c>
      <c r="W3" s="12">
        <v>31</v>
      </c>
      <c r="X3" s="17">
        <v>0.0005439814814814814</v>
      </c>
      <c r="Y3" s="18">
        <v>57</v>
      </c>
      <c r="Z3" s="17">
        <v>0.0010648148148148147</v>
      </c>
      <c r="AA3" s="18">
        <v>48</v>
      </c>
      <c r="AB3" s="17">
        <v>0.0009143518518518518</v>
      </c>
      <c r="AC3" s="18">
        <v>43</v>
      </c>
      <c r="AD3" s="17">
        <v>0.0007407407407407407</v>
      </c>
      <c r="AE3" s="18">
        <v>41</v>
      </c>
      <c r="AF3" s="17">
        <v>0.001400462962962963</v>
      </c>
      <c r="AG3" s="18">
        <v>37</v>
      </c>
      <c r="AH3" s="17">
        <v>0.000787037037037037</v>
      </c>
      <c r="AI3" s="18">
        <v>52</v>
      </c>
      <c r="AJ3" s="17">
        <v>0.0020370370370370373</v>
      </c>
      <c r="AK3" s="18">
        <v>59</v>
      </c>
      <c r="AL3" s="19">
        <v>0.0018634259259259261</v>
      </c>
      <c r="AM3" s="20">
        <v>51</v>
      </c>
      <c r="AN3" s="21">
        <v>0.0009490740740740741</v>
      </c>
      <c r="AO3" s="22">
        <v>47</v>
      </c>
      <c r="AP3" s="21">
        <v>0.002939814814814815</v>
      </c>
      <c r="AQ3" s="22">
        <v>35</v>
      </c>
      <c r="AR3" s="21">
        <v>0.0008449074074074075</v>
      </c>
      <c r="AS3" s="22">
        <v>54</v>
      </c>
      <c r="AT3" s="21">
        <v>0.0010069444444444444</v>
      </c>
      <c r="AU3" s="22">
        <v>44</v>
      </c>
      <c r="AV3" s="21">
        <v>0.0010648148148148147</v>
      </c>
      <c r="AW3" s="22">
        <v>38</v>
      </c>
      <c r="AX3" s="21">
        <v>0.0012731481481481483</v>
      </c>
      <c r="AY3" s="22">
        <v>32</v>
      </c>
      <c r="AZ3" s="23">
        <v>0.001712962962962963</v>
      </c>
      <c r="BA3" s="24">
        <v>36</v>
      </c>
      <c r="BB3" s="23">
        <v>0.0012152777777777778</v>
      </c>
      <c r="BC3" s="24">
        <v>39</v>
      </c>
      <c r="BD3" s="23">
        <v>0.0008101851851851852</v>
      </c>
      <c r="BE3" s="24">
        <v>42</v>
      </c>
      <c r="BF3" s="23">
        <v>0.001261574074074074</v>
      </c>
      <c r="BG3" s="24">
        <v>49</v>
      </c>
      <c r="BH3" s="23">
        <v>0.0004629629629629629</v>
      </c>
      <c r="BI3" s="24">
        <v>46</v>
      </c>
      <c r="BJ3" s="23">
        <v>0.001400462962962963</v>
      </c>
      <c r="BK3" s="24">
        <v>40</v>
      </c>
      <c r="BL3" s="19">
        <v>0.002337962962962963</v>
      </c>
      <c r="BM3" s="20">
        <v>60</v>
      </c>
      <c r="BN3" s="23">
        <v>0.0007523148148148147</v>
      </c>
      <c r="BO3" s="24">
        <v>55</v>
      </c>
      <c r="BP3" s="23">
        <v>0.0004976851851851852</v>
      </c>
      <c r="BQ3" s="24">
        <v>33</v>
      </c>
      <c r="BR3" s="6"/>
      <c r="BS3" s="6"/>
      <c r="BT3" s="25">
        <f>AL3+BL3</f>
        <v>0.004201388888888889</v>
      </c>
      <c r="BU3" s="8">
        <v>1</v>
      </c>
      <c r="BV3" s="25">
        <v>0.003472222222222222</v>
      </c>
      <c r="BW3" s="25">
        <f>F3-BT3+BV3</f>
        <v>0.03576388888888889</v>
      </c>
    </row>
    <row r="4" spans="1:75" s="1" customFormat="1" ht="15">
      <c r="A4" s="9">
        <v>2</v>
      </c>
      <c r="B4" s="9" t="s">
        <v>10</v>
      </c>
      <c r="C4" s="9" t="s">
        <v>11</v>
      </c>
      <c r="D4" s="9" t="s">
        <v>12</v>
      </c>
      <c r="E4" s="9">
        <v>2002</v>
      </c>
      <c r="F4" s="10">
        <v>0.04358796296296297</v>
      </c>
      <c r="G4" s="9">
        <v>2</v>
      </c>
      <c r="H4" s="17">
        <v>0.0004050925925925926</v>
      </c>
      <c r="I4" s="18">
        <v>57</v>
      </c>
      <c r="J4" s="17">
        <v>0.0010185185185185186</v>
      </c>
      <c r="K4" s="18">
        <v>48</v>
      </c>
      <c r="L4" s="17">
        <v>0.0019444444444444442</v>
      </c>
      <c r="M4" s="18">
        <v>43</v>
      </c>
      <c r="N4" s="17">
        <v>0.0009837962962962964</v>
      </c>
      <c r="O4" s="18">
        <v>41</v>
      </c>
      <c r="P4" s="17">
        <v>0.0024189814814814816</v>
      </c>
      <c r="Q4" s="18">
        <v>37</v>
      </c>
      <c r="R4" s="17">
        <v>0.0018750000000000001</v>
      </c>
      <c r="S4" s="18">
        <v>52</v>
      </c>
      <c r="T4" s="17">
        <v>0.0010648148148148147</v>
      </c>
      <c r="U4" s="18">
        <v>59</v>
      </c>
      <c r="V4" s="11">
        <v>0.0016203703703703703</v>
      </c>
      <c r="W4" s="12">
        <v>56</v>
      </c>
      <c r="X4" s="11">
        <v>0.0016087962962962963</v>
      </c>
      <c r="Y4" s="12">
        <v>50</v>
      </c>
      <c r="Z4" s="26" t="s">
        <v>54</v>
      </c>
      <c r="AA4" s="26">
        <v>53</v>
      </c>
      <c r="AB4" s="11">
        <v>0.0020486111111111113</v>
      </c>
      <c r="AC4" s="12">
        <v>34</v>
      </c>
      <c r="AD4" s="11">
        <v>0.002962962962962963</v>
      </c>
      <c r="AE4" s="12">
        <v>45</v>
      </c>
      <c r="AF4" s="11">
        <v>0.0015162037037037036</v>
      </c>
      <c r="AG4" s="12">
        <v>58</v>
      </c>
      <c r="AH4" s="11">
        <v>0.0010648148148148147</v>
      </c>
      <c r="AI4" s="12">
        <v>31</v>
      </c>
      <c r="AJ4" s="27">
        <v>0.0015277777777777779</v>
      </c>
      <c r="AK4" s="28">
        <v>52</v>
      </c>
      <c r="AL4" s="21">
        <v>0.000787037037037037</v>
      </c>
      <c r="AM4" s="22">
        <v>47</v>
      </c>
      <c r="AN4" s="21">
        <v>0.0013425925925925925</v>
      </c>
      <c r="AO4" s="22">
        <v>35</v>
      </c>
      <c r="AP4" s="21">
        <v>0.0007175925925925927</v>
      </c>
      <c r="AQ4" s="22">
        <v>54</v>
      </c>
      <c r="AR4" s="21">
        <v>0.0010185185185185186</v>
      </c>
      <c r="AS4" s="22">
        <v>44</v>
      </c>
      <c r="AT4" s="21">
        <v>0.0016666666666666668</v>
      </c>
      <c r="AU4" s="22">
        <v>38</v>
      </c>
      <c r="AV4" s="21">
        <v>0.002337962962962963</v>
      </c>
      <c r="AW4" s="22">
        <v>32</v>
      </c>
      <c r="AX4" s="23">
        <v>0.0026620370370370374</v>
      </c>
      <c r="AY4" s="24">
        <v>36</v>
      </c>
      <c r="AZ4" s="23">
        <v>0.0014814814814814814</v>
      </c>
      <c r="BA4" s="24">
        <v>39</v>
      </c>
      <c r="BB4" s="23">
        <v>0.001550925925925926</v>
      </c>
      <c r="BC4" s="24">
        <v>42</v>
      </c>
      <c r="BD4" s="23">
        <v>0.0013310185185185185</v>
      </c>
      <c r="BE4" s="24">
        <v>49</v>
      </c>
      <c r="BF4" s="23">
        <v>0.0012268518518518518</v>
      </c>
      <c r="BG4" s="24">
        <v>46</v>
      </c>
      <c r="BH4" s="23">
        <v>0.0015277777777777779</v>
      </c>
      <c r="BI4" s="24">
        <v>40</v>
      </c>
      <c r="BJ4" s="27">
        <v>0.0015046296296296294</v>
      </c>
      <c r="BK4" s="28">
        <v>44</v>
      </c>
      <c r="BL4" s="23">
        <v>0.0012847222222222223</v>
      </c>
      <c r="BM4" s="24">
        <v>55</v>
      </c>
      <c r="BN4" s="23">
        <v>0.0006597222222222221</v>
      </c>
      <c r="BO4" s="24">
        <v>33</v>
      </c>
      <c r="BP4" s="6"/>
      <c r="BQ4" s="6"/>
      <c r="BR4" s="6"/>
      <c r="BS4" s="6"/>
      <c r="BT4" s="25">
        <f>AJ4+BJ4</f>
        <v>0.0030324074074074073</v>
      </c>
      <c r="BU4" s="8"/>
      <c r="BV4" s="8"/>
      <c r="BW4" s="25">
        <f aca="true" t="shared" si="0" ref="BW4:BW12">F4-BT4+BV4</f>
        <v>0.04055555555555556</v>
      </c>
    </row>
    <row r="5" spans="1:75" s="1" customFormat="1" ht="15">
      <c r="A5" s="9">
        <v>3</v>
      </c>
      <c r="B5" s="9" t="s">
        <v>13</v>
      </c>
      <c r="C5" s="9" t="s">
        <v>14</v>
      </c>
      <c r="D5" s="6"/>
      <c r="E5" s="9">
        <v>1983</v>
      </c>
      <c r="F5" s="10">
        <v>0.06144675925925926</v>
      </c>
      <c r="G5" s="9">
        <v>3</v>
      </c>
      <c r="H5" s="17">
        <v>0.0005902777777777778</v>
      </c>
      <c r="I5" s="18">
        <v>57</v>
      </c>
      <c r="J5" s="17">
        <v>0.0010069444444444444</v>
      </c>
      <c r="K5" s="18">
        <v>48</v>
      </c>
      <c r="L5" s="17">
        <v>0.0029282407407407412</v>
      </c>
      <c r="M5" s="18">
        <v>43</v>
      </c>
      <c r="N5" s="17">
        <v>0.0008217592592592592</v>
      </c>
      <c r="O5" s="18">
        <v>41</v>
      </c>
      <c r="P5" s="17">
        <v>0.002893518518518519</v>
      </c>
      <c r="Q5" s="18">
        <v>37</v>
      </c>
      <c r="R5" s="17">
        <v>0.001365740740740741</v>
      </c>
      <c r="S5" s="18">
        <v>52</v>
      </c>
      <c r="T5" s="17">
        <v>0.0010532407407407407</v>
      </c>
      <c r="U5" s="18">
        <v>59</v>
      </c>
      <c r="V5" s="27">
        <v>0.004398148148148148</v>
      </c>
      <c r="W5" s="28">
        <v>52</v>
      </c>
      <c r="X5" s="21">
        <v>0.0010532407407407407</v>
      </c>
      <c r="Y5" s="22">
        <v>47</v>
      </c>
      <c r="Z5" s="21">
        <v>0.0017592592592592592</v>
      </c>
      <c r="AA5" s="22">
        <v>35</v>
      </c>
      <c r="AB5" s="21">
        <v>0.0009490740740740741</v>
      </c>
      <c r="AC5" s="22">
        <v>54</v>
      </c>
      <c r="AD5" s="21">
        <v>0.0011805555555555556</v>
      </c>
      <c r="AE5" s="22">
        <v>44</v>
      </c>
      <c r="AF5" s="21">
        <v>0.002800925925925926</v>
      </c>
      <c r="AG5" s="22">
        <v>38</v>
      </c>
      <c r="AH5" s="21">
        <v>0.001423611111111111</v>
      </c>
      <c r="AI5" s="22">
        <v>32</v>
      </c>
      <c r="AJ5" s="11">
        <v>0.0017592592592592592</v>
      </c>
      <c r="AK5" s="12">
        <v>56</v>
      </c>
      <c r="AL5" s="11">
        <v>0.0009722222222222221</v>
      </c>
      <c r="AM5" s="12">
        <v>50</v>
      </c>
      <c r="AN5" s="26" t="s">
        <v>54</v>
      </c>
      <c r="AO5" s="26">
        <v>53</v>
      </c>
      <c r="AP5" s="11">
        <v>0.0018981481481481482</v>
      </c>
      <c r="AQ5" s="12">
        <v>34</v>
      </c>
      <c r="AR5" s="11">
        <v>0.007881944444444443</v>
      </c>
      <c r="AS5" s="12">
        <v>45</v>
      </c>
      <c r="AT5" s="11">
        <v>0.005023148148148148</v>
      </c>
      <c r="AU5" s="12">
        <v>58</v>
      </c>
      <c r="AV5" s="11">
        <v>0.0006944444444444445</v>
      </c>
      <c r="AW5" s="12">
        <v>31</v>
      </c>
      <c r="AX5" s="23">
        <v>0.0021412037037037038</v>
      </c>
      <c r="AY5" s="24">
        <v>36</v>
      </c>
      <c r="AZ5" s="23">
        <v>0.001712962962962963</v>
      </c>
      <c r="BA5" s="24">
        <v>39</v>
      </c>
      <c r="BB5" s="23">
        <v>0.0014699074074074074</v>
      </c>
      <c r="BC5" s="24">
        <v>42</v>
      </c>
      <c r="BD5" s="23">
        <v>0.0032407407407407406</v>
      </c>
      <c r="BE5" s="24">
        <v>49</v>
      </c>
      <c r="BF5" s="23">
        <v>0.003298611111111111</v>
      </c>
      <c r="BG5" s="24">
        <v>46</v>
      </c>
      <c r="BH5" s="23">
        <v>0.001412037037037037</v>
      </c>
      <c r="BI5" s="24">
        <v>40</v>
      </c>
      <c r="BJ5" s="27">
        <v>0.0009490740740740741</v>
      </c>
      <c r="BK5" s="28">
        <v>44</v>
      </c>
      <c r="BL5" s="23">
        <v>0.0036689814814814814</v>
      </c>
      <c r="BM5" s="24">
        <v>55</v>
      </c>
      <c r="BN5" s="23">
        <v>0.0007291666666666667</v>
      </c>
      <c r="BO5" s="24">
        <v>33</v>
      </c>
      <c r="BP5" s="6"/>
      <c r="BQ5" s="6"/>
      <c r="BR5" s="6"/>
      <c r="BS5" s="6"/>
      <c r="BT5" s="25">
        <f>V5+BJ5</f>
        <v>0.005347222222222223</v>
      </c>
      <c r="BU5" s="8"/>
      <c r="BV5" s="8"/>
      <c r="BW5" s="25">
        <f t="shared" si="0"/>
        <v>0.05609953703703704</v>
      </c>
    </row>
    <row r="6" spans="1:75" s="1" customFormat="1" ht="15">
      <c r="A6" s="9">
        <v>4</v>
      </c>
      <c r="B6" s="9" t="s">
        <v>15</v>
      </c>
      <c r="C6" s="9" t="s">
        <v>16</v>
      </c>
      <c r="D6" s="9" t="s">
        <v>17</v>
      </c>
      <c r="E6" s="9">
        <v>1980</v>
      </c>
      <c r="F6" s="10">
        <v>0.06842592592592593</v>
      </c>
      <c r="G6" s="9">
        <v>4</v>
      </c>
      <c r="H6" s="27">
        <v>0.007418981481481481</v>
      </c>
      <c r="I6" s="28">
        <v>52</v>
      </c>
      <c r="J6" s="21">
        <v>0.0036226851851851854</v>
      </c>
      <c r="K6" s="22">
        <v>47</v>
      </c>
      <c r="L6" s="21">
        <v>0.0013194444444444443</v>
      </c>
      <c r="M6" s="22">
        <v>35</v>
      </c>
      <c r="N6" s="21">
        <v>0.0009953703703703704</v>
      </c>
      <c r="O6" s="22">
        <v>54</v>
      </c>
      <c r="P6" s="21">
        <v>0.003344907407407407</v>
      </c>
      <c r="Q6" s="22">
        <v>44</v>
      </c>
      <c r="R6" s="21">
        <v>0.0021874999999999998</v>
      </c>
      <c r="S6" s="22">
        <v>38</v>
      </c>
      <c r="T6" s="21">
        <v>0.002384259259259259</v>
      </c>
      <c r="U6" s="22">
        <v>32</v>
      </c>
      <c r="V6" s="11">
        <v>0.0016782407407407406</v>
      </c>
      <c r="W6" s="12">
        <v>56</v>
      </c>
      <c r="X6" s="15">
        <v>0.0016550925925925926</v>
      </c>
      <c r="Y6" s="16">
        <v>60</v>
      </c>
      <c r="Z6" s="11">
        <v>0.0014583333333333334</v>
      </c>
      <c r="AA6" s="12">
        <v>50</v>
      </c>
      <c r="AB6" s="26" t="s">
        <v>54</v>
      </c>
      <c r="AC6" s="26">
        <v>53</v>
      </c>
      <c r="AD6" s="11">
        <v>0.0022916666666666667</v>
      </c>
      <c r="AE6" s="12">
        <v>34</v>
      </c>
      <c r="AF6" s="11">
        <v>0.0024768518518518516</v>
      </c>
      <c r="AG6" s="12">
        <v>45</v>
      </c>
      <c r="AH6" s="11">
        <v>0.0022800925925925927</v>
      </c>
      <c r="AI6" s="12">
        <v>58</v>
      </c>
      <c r="AJ6" s="11">
        <v>0.000625</v>
      </c>
      <c r="AK6" s="12">
        <v>31</v>
      </c>
      <c r="AL6" s="17">
        <v>0.0009490740740740741</v>
      </c>
      <c r="AM6" s="18">
        <v>57</v>
      </c>
      <c r="AN6" s="17">
        <v>0.001712962962962963</v>
      </c>
      <c r="AO6" s="18">
        <v>48</v>
      </c>
      <c r="AP6" s="17">
        <v>0.001597222222222222</v>
      </c>
      <c r="AQ6" s="18">
        <v>43</v>
      </c>
      <c r="AR6" s="17">
        <v>0.000787037037037037</v>
      </c>
      <c r="AS6" s="18">
        <v>41</v>
      </c>
      <c r="AT6" s="17">
        <v>0.0032407407407407406</v>
      </c>
      <c r="AU6" s="18">
        <v>37</v>
      </c>
      <c r="AV6" s="17">
        <v>0.0022916666666666667</v>
      </c>
      <c r="AW6" s="18">
        <v>52</v>
      </c>
      <c r="AX6" s="17">
        <v>0.0014351851851851854</v>
      </c>
      <c r="AY6" s="18">
        <v>59</v>
      </c>
      <c r="AZ6" s="23">
        <v>0.0024421296296296296</v>
      </c>
      <c r="BA6" s="24">
        <v>36</v>
      </c>
      <c r="BB6" s="23">
        <v>0.005763888888888889</v>
      </c>
      <c r="BC6" s="24">
        <v>39</v>
      </c>
      <c r="BD6" s="23">
        <v>0.0010648148148148147</v>
      </c>
      <c r="BE6" s="24">
        <v>42</v>
      </c>
      <c r="BF6" s="23">
        <v>0.0024189814814814816</v>
      </c>
      <c r="BG6" s="24">
        <v>49</v>
      </c>
      <c r="BH6" s="23">
        <v>0.0020949074074074073</v>
      </c>
      <c r="BI6" s="24">
        <v>46</v>
      </c>
      <c r="BJ6" s="23">
        <v>0.0009143518518518518</v>
      </c>
      <c r="BK6" s="24">
        <v>40</v>
      </c>
      <c r="BL6" s="19">
        <v>0.00318287037037037</v>
      </c>
      <c r="BM6" s="20">
        <v>60</v>
      </c>
      <c r="BN6" s="23">
        <v>0.0034490740740740745</v>
      </c>
      <c r="BO6" s="24">
        <v>55</v>
      </c>
      <c r="BP6" s="23">
        <v>0.0009259259259259259</v>
      </c>
      <c r="BQ6" s="24">
        <v>33</v>
      </c>
      <c r="BR6" s="6"/>
      <c r="BS6" s="6"/>
      <c r="BT6" s="25">
        <f>H6+BL6</f>
        <v>0.010601851851851852</v>
      </c>
      <c r="BU6" s="8"/>
      <c r="BV6" s="8"/>
      <c r="BW6" s="25">
        <f t="shared" si="0"/>
        <v>0.05782407407407408</v>
      </c>
    </row>
    <row r="7" spans="1:75" s="1" customFormat="1" ht="15">
      <c r="A7" s="9">
        <v>5</v>
      </c>
      <c r="B7" s="9" t="s">
        <v>15</v>
      </c>
      <c r="C7" s="9" t="s">
        <v>18</v>
      </c>
      <c r="D7" s="9" t="s">
        <v>19</v>
      </c>
      <c r="E7" s="9">
        <v>2006</v>
      </c>
      <c r="F7" s="10">
        <v>0.07335648148148148</v>
      </c>
      <c r="G7" s="9">
        <v>5</v>
      </c>
      <c r="H7" s="11">
        <v>0.0009953703703703704</v>
      </c>
      <c r="I7" s="12">
        <v>56</v>
      </c>
      <c r="J7" s="11">
        <v>0.002546296296296296</v>
      </c>
      <c r="K7" s="12">
        <v>50</v>
      </c>
      <c r="L7" s="26" t="s">
        <v>54</v>
      </c>
      <c r="M7" s="26">
        <v>53</v>
      </c>
      <c r="N7" s="11">
        <v>0.0059490740740740745</v>
      </c>
      <c r="O7" s="12">
        <v>34</v>
      </c>
      <c r="P7" s="11">
        <v>0.008761574074074074</v>
      </c>
      <c r="Q7" s="12">
        <v>45</v>
      </c>
      <c r="R7" s="11">
        <v>0.002673611111111111</v>
      </c>
      <c r="S7" s="12">
        <v>58</v>
      </c>
      <c r="T7" s="11">
        <v>0.0008217592592592592</v>
      </c>
      <c r="U7" s="12">
        <v>31</v>
      </c>
      <c r="V7" s="27">
        <v>0.003425925925925926</v>
      </c>
      <c r="W7" s="28">
        <v>52</v>
      </c>
      <c r="X7" s="21">
        <v>0.004513888888888889</v>
      </c>
      <c r="Y7" s="22">
        <v>47</v>
      </c>
      <c r="Z7" s="21">
        <v>0.000787037037037037</v>
      </c>
      <c r="AA7" s="22">
        <v>35</v>
      </c>
      <c r="AB7" s="21">
        <v>0.0010532407407407407</v>
      </c>
      <c r="AC7" s="22">
        <v>54</v>
      </c>
      <c r="AD7" s="21">
        <v>0.0013310185185185185</v>
      </c>
      <c r="AE7" s="22">
        <v>44</v>
      </c>
      <c r="AF7" s="21">
        <v>0.002337962962962963</v>
      </c>
      <c r="AG7" s="22">
        <v>38</v>
      </c>
      <c r="AH7" s="21">
        <v>0.0028587962962962963</v>
      </c>
      <c r="AI7" s="22">
        <v>32</v>
      </c>
      <c r="AJ7" s="17">
        <v>0.0015393518518518519</v>
      </c>
      <c r="AK7" s="18">
        <v>57</v>
      </c>
      <c r="AL7" s="17">
        <v>0.0011458333333333333</v>
      </c>
      <c r="AM7" s="18">
        <v>48</v>
      </c>
      <c r="AN7" s="17">
        <v>0.0015856481481481479</v>
      </c>
      <c r="AO7" s="18">
        <v>43</v>
      </c>
      <c r="AP7" s="17">
        <v>0.0011805555555555556</v>
      </c>
      <c r="AQ7" s="18">
        <v>41</v>
      </c>
      <c r="AR7" s="17">
        <v>0.005185185185185185</v>
      </c>
      <c r="AS7" s="18">
        <v>37</v>
      </c>
      <c r="AT7" s="17">
        <v>0.004768518518518518</v>
      </c>
      <c r="AU7" s="18">
        <v>52</v>
      </c>
      <c r="AV7" s="17">
        <v>0.0021527777777777778</v>
      </c>
      <c r="AW7" s="18">
        <v>59</v>
      </c>
      <c r="AX7" s="23">
        <v>0.0028819444444444444</v>
      </c>
      <c r="AY7" s="24">
        <v>36</v>
      </c>
      <c r="AZ7" s="23">
        <v>0.00417824074074074</v>
      </c>
      <c r="BA7" s="24">
        <v>39</v>
      </c>
      <c r="BB7" s="23">
        <v>0.00125</v>
      </c>
      <c r="BC7" s="24">
        <v>42</v>
      </c>
      <c r="BD7" s="23">
        <v>0.002534722222222222</v>
      </c>
      <c r="BE7" s="24">
        <v>49</v>
      </c>
      <c r="BF7" s="23">
        <v>0.0011689814814814816</v>
      </c>
      <c r="BG7" s="24">
        <v>46</v>
      </c>
      <c r="BH7" s="23">
        <v>0.0013078703703703705</v>
      </c>
      <c r="BI7" s="24">
        <v>40</v>
      </c>
      <c r="BJ7" s="27">
        <v>0.0012731481481481483</v>
      </c>
      <c r="BK7" s="28">
        <v>44</v>
      </c>
      <c r="BL7" s="23">
        <v>0.0016550925925925926</v>
      </c>
      <c r="BM7" s="24">
        <v>55</v>
      </c>
      <c r="BN7" s="23">
        <v>0.0008796296296296296</v>
      </c>
      <c r="BO7" s="24">
        <v>33</v>
      </c>
      <c r="BP7" s="6"/>
      <c r="BQ7" s="6"/>
      <c r="BR7" s="6"/>
      <c r="BS7" s="6"/>
      <c r="BT7" s="25">
        <f>V7+BJ7</f>
        <v>0.004699074074074074</v>
      </c>
      <c r="BU7" s="8"/>
      <c r="BV7" s="25"/>
      <c r="BW7" s="25">
        <f t="shared" si="0"/>
        <v>0.0686574074074074</v>
      </c>
    </row>
    <row r="8" spans="1:75" s="1" customFormat="1" ht="15">
      <c r="A8" s="9">
        <v>6</v>
      </c>
      <c r="B8" s="9" t="s">
        <v>20</v>
      </c>
      <c r="C8" s="9" t="s">
        <v>21</v>
      </c>
      <c r="D8" s="9" t="s">
        <v>22</v>
      </c>
      <c r="E8" s="9">
        <v>2008</v>
      </c>
      <c r="F8" s="10">
        <v>0.07553240740740741</v>
      </c>
      <c r="G8" s="9">
        <v>6</v>
      </c>
      <c r="H8" s="15">
        <v>0.0006134259259259259</v>
      </c>
      <c r="I8" s="16">
        <v>57</v>
      </c>
      <c r="J8" s="11">
        <v>0.0005671296296296296</v>
      </c>
      <c r="K8" s="12">
        <v>56</v>
      </c>
      <c r="L8" s="11">
        <v>0.00542824074074074</v>
      </c>
      <c r="M8" s="12">
        <v>50</v>
      </c>
      <c r="N8" s="11">
        <v>0.0009606481481481481</v>
      </c>
      <c r="O8" s="12">
        <v>53</v>
      </c>
      <c r="P8" s="15">
        <v>0.0017824074074074072</v>
      </c>
      <c r="Q8" s="16">
        <v>35</v>
      </c>
      <c r="R8" s="11">
        <v>0.004513888888888889</v>
      </c>
      <c r="S8" s="12">
        <v>34</v>
      </c>
      <c r="T8" s="11">
        <v>0.002673611111111111</v>
      </c>
      <c r="U8" s="12">
        <v>45</v>
      </c>
      <c r="V8" s="11">
        <v>0.00542824074074074</v>
      </c>
      <c r="W8" s="12">
        <v>58</v>
      </c>
      <c r="X8" s="13">
        <v>0.0016550925925925926</v>
      </c>
      <c r="Y8" s="14">
        <v>32</v>
      </c>
      <c r="Z8" s="17">
        <v>0.0018518518518518517</v>
      </c>
      <c r="AA8" s="18">
        <v>57</v>
      </c>
      <c r="AB8" s="17">
        <v>0.0017592592592592592</v>
      </c>
      <c r="AC8" s="18">
        <v>48</v>
      </c>
      <c r="AD8" s="17">
        <v>0.0020833333333333333</v>
      </c>
      <c r="AE8" s="18">
        <v>43</v>
      </c>
      <c r="AF8" s="17">
        <v>0.0010300925925925926</v>
      </c>
      <c r="AG8" s="18">
        <v>41</v>
      </c>
      <c r="AH8" s="17">
        <v>0.0022685185185185182</v>
      </c>
      <c r="AI8" s="18">
        <v>37</v>
      </c>
      <c r="AJ8" s="17">
        <v>0.0019097222222222222</v>
      </c>
      <c r="AK8" s="18">
        <v>52</v>
      </c>
      <c r="AL8" s="17">
        <v>0.0012384259259259258</v>
      </c>
      <c r="AM8" s="18">
        <v>59</v>
      </c>
      <c r="AN8" s="27">
        <v>0.003194444444444444</v>
      </c>
      <c r="AO8" s="28">
        <v>52</v>
      </c>
      <c r="AP8" s="21">
        <v>0.0015393518518518519</v>
      </c>
      <c r="AQ8" s="22">
        <v>47</v>
      </c>
      <c r="AR8" s="21">
        <v>0.003425925925925926</v>
      </c>
      <c r="AS8" s="22">
        <v>35</v>
      </c>
      <c r="AT8" s="21">
        <v>0.0021643518518518518</v>
      </c>
      <c r="AU8" s="22">
        <v>54</v>
      </c>
      <c r="AV8" s="21">
        <v>0.0017824074074074072</v>
      </c>
      <c r="AW8" s="22">
        <v>44</v>
      </c>
      <c r="AX8" s="21">
        <v>0.0026967592592592594</v>
      </c>
      <c r="AY8" s="22">
        <v>38</v>
      </c>
      <c r="AZ8" s="21">
        <v>0.0028819444444444444</v>
      </c>
      <c r="BA8" s="22">
        <v>32</v>
      </c>
      <c r="BB8" s="23">
        <v>0.0038657407407407408</v>
      </c>
      <c r="BC8" s="24">
        <v>36</v>
      </c>
      <c r="BD8" s="23">
        <v>0.0016782407407407406</v>
      </c>
      <c r="BE8" s="24">
        <v>39</v>
      </c>
      <c r="BF8" s="13">
        <v>0.0014814814814814814</v>
      </c>
      <c r="BG8" s="14">
        <v>43</v>
      </c>
      <c r="BH8" s="23">
        <v>0.0021527777777777778</v>
      </c>
      <c r="BI8" s="24">
        <v>49</v>
      </c>
      <c r="BJ8" s="23">
        <v>0.0006481481481481481</v>
      </c>
      <c r="BK8" s="24">
        <v>46</v>
      </c>
      <c r="BL8" s="23">
        <v>0.005601851851851852</v>
      </c>
      <c r="BM8" s="24">
        <v>40</v>
      </c>
      <c r="BN8" s="27">
        <v>0.0025694444444444445</v>
      </c>
      <c r="BO8" s="28">
        <v>44</v>
      </c>
      <c r="BP8" s="23">
        <v>0.002372685185185185</v>
      </c>
      <c r="BQ8" s="24">
        <v>55</v>
      </c>
      <c r="BR8" s="23">
        <v>0.0012268518518518518</v>
      </c>
      <c r="BS8" s="24">
        <v>33</v>
      </c>
      <c r="BT8" s="25">
        <f>AN8+BN8</f>
        <v>0.005763888888888889</v>
      </c>
      <c r="BU8" s="8">
        <v>2</v>
      </c>
      <c r="BV8" s="25">
        <v>0.006944444444444444</v>
      </c>
      <c r="BW8" s="25">
        <f t="shared" si="0"/>
        <v>0.07671296296296297</v>
      </c>
    </row>
    <row r="9" spans="1:75" s="1" customFormat="1" ht="15.75" customHeight="1">
      <c r="A9" s="9">
        <v>7</v>
      </c>
      <c r="B9" s="9" t="s">
        <v>23</v>
      </c>
      <c r="C9" s="9" t="s">
        <v>24</v>
      </c>
      <c r="D9" s="6"/>
      <c r="E9" s="9">
        <v>1982</v>
      </c>
      <c r="F9" s="10">
        <v>0.07716435185185185</v>
      </c>
      <c r="G9" s="9">
        <v>7</v>
      </c>
      <c r="H9" s="17">
        <v>0.0012384259259259258</v>
      </c>
      <c r="I9" s="18">
        <v>57</v>
      </c>
      <c r="J9" s="17">
        <v>0.006886574074074074</v>
      </c>
      <c r="K9" s="18">
        <v>48</v>
      </c>
      <c r="L9" s="17">
        <v>0.0025925925925925925</v>
      </c>
      <c r="M9" s="18">
        <v>43</v>
      </c>
      <c r="N9" s="17">
        <v>0.0013425925925925925</v>
      </c>
      <c r="O9" s="18">
        <v>41</v>
      </c>
      <c r="P9" s="17">
        <v>0.004895833333333333</v>
      </c>
      <c r="Q9" s="18">
        <v>37</v>
      </c>
      <c r="R9" s="17">
        <v>0.0031712962962962958</v>
      </c>
      <c r="S9" s="18">
        <v>52</v>
      </c>
      <c r="T9" s="17">
        <v>0.0019560185185185184</v>
      </c>
      <c r="U9" s="18">
        <v>59</v>
      </c>
      <c r="V9" s="11">
        <v>0.002939814814814815</v>
      </c>
      <c r="W9" s="12">
        <v>56</v>
      </c>
      <c r="X9" s="11">
        <v>0.0024537037037037036</v>
      </c>
      <c r="Y9" s="12">
        <v>50</v>
      </c>
      <c r="Z9" s="26" t="s">
        <v>54</v>
      </c>
      <c r="AA9" s="26">
        <v>53</v>
      </c>
      <c r="AB9" s="11">
        <v>0.004189814814814815</v>
      </c>
      <c r="AC9" s="12">
        <v>34</v>
      </c>
      <c r="AD9" s="11">
        <v>0.005543981481481482</v>
      </c>
      <c r="AE9" s="12">
        <v>45</v>
      </c>
      <c r="AF9" s="11">
        <v>0.002372685185185185</v>
      </c>
      <c r="AG9" s="12">
        <v>58</v>
      </c>
      <c r="AH9" s="11">
        <v>0.0007407407407407407</v>
      </c>
      <c r="AI9" s="12">
        <v>31</v>
      </c>
      <c r="AJ9" s="27">
        <v>0.0020601851851851853</v>
      </c>
      <c r="AK9" s="28">
        <v>52</v>
      </c>
      <c r="AL9" s="21">
        <v>0.0021180555555555553</v>
      </c>
      <c r="AM9" s="22">
        <v>47</v>
      </c>
      <c r="AN9" s="21">
        <v>0.0014467592592592594</v>
      </c>
      <c r="AO9" s="22">
        <v>35</v>
      </c>
      <c r="AP9" s="21">
        <v>0.0024537037037037036</v>
      </c>
      <c r="AQ9" s="22">
        <v>54</v>
      </c>
      <c r="AR9" s="21">
        <v>0.003275462962962963</v>
      </c>
      <c r="AS9" s="22">
        <v>44</v>
      </c>
      <c r="AT9" s="21">
        <v>0.0034953703703703705</v>
      </c>
      <c r="AU9" s="22">
        <v>38</v>
      </c>
      <c r="AV9" s="21">
        <v>0.0032870370370370367</v>
      </c>
      <c r="AW9" s="22">
        <v>32</v>
      </c>
      <c r="AX9" s="23">
        <v>0.003252314814814815</v>
      </c>
      <c r="AY9" s="24">
        <v>36</v>
      </c>
      <c r="AZ9" s="23">
        <v>0.002939814814814815</v>
      </c>
      <c r="BA9" s="24">
        <v>39</v>
      </c>
      <c r="BB9" s="23">
        <v>0.0023263888888888887</v>
      </c>
      <c r="BC9" s="24">
        <v>42</v>
      </c>
      <c r="BD9" s="23">
        <v>0.002951388888888889</v>
      </c>
      <c r="BE9" s="24">
        <v>49</v>
      </c>
      <c r="BF9" s="23">
        <v>0.0010763888888888889</v>
      </c>
      <c r="BG9" s="24">
        <v>46</v>
      </c>
      <c r="BH9" s="23">
        <v>0.0011805555555555556</v>
      </c>
      <c r="BI9" s="24">
        <v>40</v>
      </c>
      <c r="BJ9" s="27">
        <v>0.001423611111111111</v>
      </c>
      <c r="BK9" s="28">
        <v>44</v>
      </c>
      <c r="BL9" s="23">
        <v>0.0021412037037037038</v>
      </c>
      <c r="BM9" s="24">
        <v>55</v>
      </c>
      <c r="BN9" s="23">
        <v>0.0008680555555555555</v>
      </c>
      <c r="BO9" s="24">
        <v>33</v>
      </c>
      <c r="BP9" s="6"/>
      <c r="BQ9" s="6"/>
      <c r="BR9" s="6"/>
      <c r="BS9" s="6"/>
      <c r="BT9" s="25">
        <f>AJ9+BJ9</f>
        <v>0.0034837962962962965</v>
      </c>
      <c r="BU9" s="8"/>
      <c r="BV9" s="8"/>
      <c r="BW9" s="25">
        <f t="shared" si="0"/>
        <v>0.07368055555555555</v>
      </c>
    </row>
    <row r="10" spans="1:75" s="1" customFormat="1" ht="15">
      <c r="A10" s="9">
        <v>8</v>
      </c>
      <c r="B10" s="9" t="s">
        <v>15</v>
      </c>
      <c r="C10" s="9" t="s">
        <v>25</v>
      </c>
      <c r="D10" s="9" t="s">
        <v>12</v>
      </c>
      <c r="E10" s="9">
        <v>2005</v>
      </c>
      <c r="F10" s="10">
        <v>0.07733796296296297</v>
      </c>
      <c r="G10" s="9">
        <v>8</v>
      </c>
      <c r="H10" s="27">
        <v>0.007361111111111111</v>
      </c>
      <c r="I10" s="28">
        <v>52</v>
      </c>
      <c r="J10" s="21">
        <v>0.003368055555555555</v>
      </c>
      <c r="K10" s="22">
        <v>47</v>
      </c>
      <c r="L10" s="21">
        <v>0.0017592592592592592</v>
      </c>
      <c r="M10" s="22">
        <v>35</v>
      </c>
      <c r="N10" s="21">
        <v>0.0009143518518518518</v>
      </c>
      <c r="O10" s="22">
        <v>54</v>
      </c>
      <c r="P10" s="21">
        <v>0.001412037037037037</v>
      </c>
      <c r="Q10" s="22">
        <v>44</v>
      </c>
      <c r="R10" s="21">
        <v>0.0018287037037037037</v>
      </c>
      <c r="S10" s="22">
        <v>38</v>
      </c>
      <c r="T10" s="21">
        <v>0.002743055555555556</v>
      </c>
      <c r="U10" s="22">
        <v>32</v>
      </c>
      <c r="V10" s="17">
        <v>0.0009259259259259259</v>
      </c>
      <c r="W10" s="18">
        <v>57</v>
      </c>
      <c r="X10" s="17">
        <v>0.0031712962962962958</v>
      </c>
      <c r="Y10" s="18">
        <v>48</v>
      </c>
      <c r="Z10" s="17">
        <v>0.001550925925925926</v>
      </c>
      <c r="AA10" s="18">
        <v>43</v>
      </c>
      <c r="AB10" s="17">
        <v>0.0009259259259259259</v>
      </c>
      <c r="AC10" s="18">
        <v>41</v>
      </c>
      <c r="AD10" s="17">
        <v>0.003298611111111111</v>
      </c>
      <c r="AE10" s="18">
        <v>37</v>
      </c>
      <c r="AF10" s="17">
        <v>0.005381944444444445</v>
      </c>
      <c r="AG10" s="18">
        <v>52</v>
      </c>
      <c r="AH10" s="17">
        <v>0.0010763888888888889</v>
      </c>
      <c r="AI10" s="18">
        <v>59</v>
      </c>
      <c r="AJ10" s="11">
        <v>0.0016666666666666668</v>
      </c>
      <c r="AK10" s="12">
        <v>56</v>
      </c>
      <c r="AL10" s="11">
        <v>0.003425925925925926</v>
      </c>
      <c r="AM10" s="12">
        <v>50</v>
      </c>
      <c r="AN10" s="26" t="s">
        <v>54</v>
      </c>
      <c r="AO10" s="26">
        <v>53</v>
      </c>
      <c r="AP10" s="11">
        <v>0.0031249999999999997</v>
      </c>
      <c r="AQ10" s="12">
        <v>34</v>
      </c>
      <c r="AR10" s="11">
        <v>0.010497685185185186</v>
      </c>
      <c r="AS10" s="12">
        <v>45</v>
      </c>
      <c r="AT10" s="11">
        <v>0.004976851851851852</v>
      </c>
      <c r="AU10" s="12">
        <v>58</v>
      </c>
      <c r="AV10" s="11">
        <v>0.0007523148148148147</v>
      </c>
      <c r="AW10" s="12">
        <v>31</v>
      </c>
      <c r="AX10" s="23">
        <v>0.0032175925925925926</v>
      </c>
      <c r="AY10" s="24">
        <v>36</v>
      </c>
      <c r="AZ10" s="23">
        <v>0.001736111111111111</v>
      </c>
      <c r="BA10" s="24">
        <v>39</v>
      </c>
      <c r="BB10" s="10">
        <v>0.0010648148148148147</v>
      </c>
      <c r="BC10" s="9">
        <v>43</v>
      </c>
      <c r="BD10" s="23">
        <v>0.0004398148148148148</v>
      </c>
      <c r="BE10" s="24">
        <v>42</v>
      </c>
      <c r="BF10" s="23">
        <v>0.0021296296296296298</v>
      </c>
      <c r="BG10" s="24">
        <v>49</v>
      </c>
      <c r="BH10" s="23">
        <v>0.0010416666666666667</v>
      </c>
      <c r="BI10" s="24">
        <v>46</v>
      </c>
      <c r="BJ10" s="23">
        <v>0.0015393518518518519</v>
      </c>
      <c r="BK10" s="24">
        <v>40</v>
      </c>
      <c r="BL10" s="29">
        <v>0.0024189814814814816</v>
      </c>
      <c r="BM10" s="20">
        <v>60</v>
      </c>
      <c r="BN10" s="30">
        <v>0.001736111111111111</v>
      </c>
      <c r="BO10" s="31">
        <v>55</v>
      </c>
      <c r="BP10" s="23">
        <v>0.0014351851851851854</v>
      </c>
      <c r="BQ10" s="24">
        <v>33</v>
      </c>
      <c r="BR10" s="6"/>
      <c r="BS10" s="6"/>
      <c r="BT10" s="25">
        <f>H10+BL10</f>
        <v>0.009780092592592592</v>
      </c>
      <c r="BU10" s="8"/>
      <c r="BV10" s="8"/>
      <c r="BW10" s="25">
        <f t="shared" si="0"/>
        <v>0.06755787037037038</v>
      </c>
    </row>
    <row r="11" spans="1:75" s="1" customFormat="1" ht="15">
      <c r="A11" s="9">
        <v>9</v>
      </c>
      <c r="B11" s="9" t="s">
        <v>26</v>
      </c>
      <c r="C11" s="9" t="s">
        <v>27</v>
      </c>
      <c r="D11" s="9" t="s">
        <v>28</v>
      </c>
      <c r="E11" s="9">
        <v>1972</v>
      </c>
      <c r="F11" s="10">
        <f>H11+J11+L11+N11+P11+R11+T11+V11+X11+AB11+AD11</f>
        <v>0.035254629629629636</v>
      </c>
      <c r="G11" s="9"/>
      <c r="H11" s="19">
        <v>0.004872685185185186</v>
      </c>
      <c r="I11" s="20">
        <v>51</v>
      </c>
      <c r="J11" s="21">
        <v>0.001365740740740741</v>
      </c>
      <c r="K11" s="22">
        <v>47</v>
      </c>
      <c r="L11" s="21">
        <v>0.0011111111111111111</v>
      </c>
      <c r="M11" s="22">
        <v>35</v>
      </c>
      <c r="N11" s="21">
        <v>0.0006712962962962962</v>
      </c>
      <c r="O11" s="22">
        <v>54</v>
      </c>
      <c r="P11" s="21">
        <v>0.002349537037037037</v>
      </c>
      <c r="Q11" s="22">
        <v>44</v>
      </c>
      <c r="R11" s="21">
        <v>0.006087962962962964</v>
      </c>
      <c r="S11" s="22">
        <v>38</v>
      </c>
      <c r="T11" s="21">
        <v>0.003344907407407407</v>
      </c>
      <c r="U11" s="22">
        <v>32</v>
      </c>
      <c r="V11" s="11">
        <v>0.003194444444444444</v>
      </c>
      <c r="W11" s="12">
        <v>56</v>
      </c>
      <c r="X11" s="11">
        <v>0.0009490740740740741</v>
      </c>
      <c r="Y11" s="12">
        <v>50</v>
      </c>
      <c r="Z11" s="26" t="s">
        <v>54</v>
      </c>
      <c r="AA11" s="26">
        <v>53</v>
      </c>
      <c r="AB11" s="11">
        <v>0.0059722222222222225</v>
      </c>
      <c r="AC11" s="12">
        <v>34</v>
      </c>
      <c r="AD11" s="11">
        <v>0.005335648148148148</v>
      </c>
      <c r="AE11" s="12">
        <v>45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25">
        <f>H11</f>
        <v>0.004872685185185186</v>
      </c>
      <c r="BU11" s="8">
        <v>18</v>
      </c>
      <c r="BV11" s="25">
        <v>0.0625</v>
      </c>
      <c r="BW11" s="25">
        <f t="shared" si="0"/>
        <v>0.09288194444444445</v>
      </c>
    </row>
    <row r="12" spans="1:75" s="1" customFormat="1" ht="15">
      <c r="A12" s="9">
        <v>10</v>
      </c>
      <c r="B12" s="9" t="s">
        <v>15</v>
      </c>
      <c r="C12" s="9" t="s">
        <v>29</v>
      </c>
      <c r="D12" s="6"/>
      <c r="E12" s="9">
        <v>1981</v>
      </c>
      <c r="F12" s="32">
        <f>SUM(H12,J12,L12,N12,P12,R12,T12,V12,X12,Z12,AB12,AD12,AF12,AH12,AJ12,AL12,AN12)</f>
        <v>0.07069444444444445</v>
      </c>
      <c r="G12" s="9"/>
      <c r="H12" s="27">
        <v>0.004409722222222222</v>
      </c>
      <c r="I12" s="28">
        <v>52</v>
      </c>
      <c r="J12" s="21">
        <v>0.0029745370370370373</v>
      </c>
      <c r="K12" s="22">
        <v>47</v>
      </c>
      <c r="L12" s="21">
        <v>0.001597222222222222</v>
      </c>
      <c r="M12" s="22">
        <v>35</v>
      </c>
      <c r="N12" s="21">
        <v>0.003298611111111111</v>
      </c>
      <c r="O12" s="22">
        <v>54</v>
      </c>
      <c r="P12" s="21">
        <v>0.002013888888888889</v>
      </c>
      <c r="Q12" s="22">
        <v>44</v>
      </c>
      <c r="R12" s="21">
        <v>0.0022685185185185182</v>
      </c>
      <c r="S12" s="22">
        <v>38</v>
      </c>
      <c r="T12" s="21">
        <v>0.002731481481481482</v>
      </c>
      <c r="U12" s="22">
        <v>32</v>
      </c>
      <c r="V12" s="17">
        <v>0.002997685185185185</v>
      </c>
      <c r="W12" s="18">
        <v>57</v>
      </c>
      <c r="X12" s="17">
        <v>0.001365740740740741</v>
      </c>
      <c r="Y12" s="18">
        <v>48</v>
      </c>
      <c r="Z12" s="17">
        <v>0.0017245370370370372</v>
      </c>
      <c r="AA12" s="18">
        <v>43</v>
      </c>
      <c r="AB12" s="17">
        <v>0.001261574074074074</v>
      </c>
      <c r="AC12" s="18">
        <v>41</v>
      </c>
      <c r="AD12" s="17">
        <v>0.022395833333333334</v>
      </c>
      <c r="AE12" s="18">
        <v>37</v>
      </c>
      <c r="AF12" s="17">
        <v>0.0014814814814814814</v>
      </c>
      <c r="AG12" s="18">
        <v>52</v>
      </c>
      <c r="AH12" s="17">
        <v>0.0038425925925925923</v>
      </c>
      <c r="AI12" s="18">
        <v>59</v>
      </c>
      <c r="AJ12" s="11">
        <v>0.010891203703703703</v>
      </c>
      <c r="AK12" s="12">
        <v>56</v>
      </c>
      <c r="AL12" s="11">
        <v>0.004479166666666667</v>
      </c>
      <c r="AM12" s="12">
        <v>50</v>
      </c>
      <c r="AN12" s="30">
        <v>0.0009606481481481481</v>
      </c>
      <c r="AO12" s="31">
        <v>53</v>
      </c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25">
        <f>H12</f>
        <v>0.004409722222222222</v>
      </c>
      <c r="BU12" s="8">
        <v>13</v>
      </c>
      <c r="BV12" s="25">
        <v>0.04513888888888889</v>
      </c>
      <c r="BW12" s="25">
        <f t="shared" si="0"/>
        <v>0.11142361111111113</v>
      </c>
    </row>
    <row r="13" spans="1:75" s="1" customFormat="1" ht="22.5">
      <c r="A13" s="33" t="s">
        <v>57</v>
      </c>
      <c r="B13" s="33">
        <v>10</v>
      </c>
      <c r="C13" s="33" t="s">
        <v>59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8"/>
      <c r="BU13" s="8"/>
      <c r="BV13" s="8"/>
      <c r="BW13" s="8"/>
    </row>
    <row r="14" spans="1:75" s="1" customFormat="1" ht="15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>
        <v>1</v>
      </c>
      <c r="I14" s="5">
        <v>38</v>
      </c>
      <c r="J14" s="5">
        <v>2</v>
      </c>
      <c r="K14" s="5">
        <v>41</v>
      </c>
      <c r="L14" s="5">
        <v>3</v>
      </c>
      <c r="M14" s="5">
        <v>44</v>
      </c>
      <c r="N14" s="5">
        <v>4</v>
      </c>
      <c r="O14" s="5">
        <v>54</v>
      </c>
      <c r="P14" s="5">
        <v>5</v>
      </c>
      <c r="Q14" s="5">
        <v>31</v>
      </c>
      <c r="R14" s="5">
        <v>6</v>
      </c>
      <c r="S14" s="5">
        <v>50</v>
      </c>
      <c r="T14" s="5">
        <v>7</v>
      </c>
      <c r="U14" s="5">
        <v>42</v>
      </c>
      <c r="V14" s="5">
        <v>8</v>
      </c>
      <c r="W14" s="5">
        <v>40</v>
      </c>
      <c r="X14" s="5">
        <v>9</v>
      </c>
      <c r="Y14" s="5">
        <v>36</v>
      </c>
      <c r="Z14" s="5">
        <v>10</v>
      </c>
      <c r="AA14" s="5">
        <v>59</v>
      </c>
      <c r="AB14" s="6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8"/>
      <c r="BU14" s="8"/>
      <c r="BV14" s="8"/>
      <c r="BW14" s="8"/>
    </row>
    <row r="15" spans="1:75" s="1" customFormat="1" ht="13.5" customHeight="1">
      <c r="A15" s="9">
        <v>1</v>
      </c>
      <c r="B15" s="9" t="s">
        <v>23</v>
      </c>
      <c r="C15" s="9" t="s">
        <v>30</v>
      </c>
      <c r="D15" s="9" t="s">
        <v>31</v>
      </c>
      <c r="E15" s="9">
        <v>2008</v>
      </c>
      <c r="F15" s="10">
        <v>0.026585648148148146</v>
      </c>
      <c r="G15" s="9">
        <v>1</v>
      </c>
      <c r="H15" s="11">
        <v>0.0021527777777777778</v>
      </c>
      <c r="I15" s="12">
        <v>38</v>
      </c>
      <c r="J15" s="11">
        <v>0.0016087962962962963</v>
      </c>
      <c r="K15" s="12">
        <v>41</v>
      </c>
      <c r="L15" s="34">
        <v>0.0024768518518518516</v>
      </c>
      <c r="M15" s="35">
        <v>44</v>
      </c>
      <c r="N15" s="11">
        <v>0.003159722222222222</v>
      </c>
      <c r="O15" s="12">
        <v>54</v>
      </c>
      <c r="P15" s="11">
        <v>0.0020949074074074073</v>
      </c>
      <c r="Q15" s="12">
        <v>31</v>
      </c>
      <c r="R15" s="11">
        <v>0.006018518518518518</v>
      </c>
      <c r="S15" s="12">
        <v>50</v>
      </c>
      <c r="T15" s="11">
        <v>0.0020833333333333333</v>
      </c>
      <c r="U15" s="12">
        <v>42</v>
      </c>
      <c r="V15" s="11">
        <v>0.0013773148148148147</v>
      </c>
      <c r="W15" s="12">
        <v>40</v>
      </c>
      <c r="X15" s="11">
        <v>0.0028819444444444444</v>
      </c>
      <c r="Y15" s="12">
        <v>36</v>
      </c>
      <c r="Z15" s="11">
        <v>0.0022453703703703702</v>
      </c>
      <c r="AA15" s="12">
        <v>59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25">
        <f>L15</f>
        <v>0.0024768518518518516</v>
      </c>
      <c r="BU15" s="8"/>
      <c r="BV15" s="8"/>
      <c r="BW15" s="25">
        <f>F15-BT15</f>
        <v>0.024108796296296295</v>
      </c>
    </row>
    <row r="16" spans="1:75" s="1" customFormat="1" ht="15">
      <c r="A16" s="9">
        <v>2</v>
      </c>
      <c r="B16" s="9" t="s">
        <v>32</v>
      </c>
      <c r="C16" s="9" t="s">
        <v>33</v>
      </c>
      <c r="D16" s="9" t="s">
        <v>31</v>
      </c>
      <c r="E16" s="9">
        <v>2007</v>
      </c>
      <c r="F16" s="10">
        <v>0.026608796296296297</v>
      </c>
      <c r="G16" s="9">
        <v>2</v>
      </c>
      <c r="H16" s="11">
        <v>0.0021759259259259258</v>
      </c>
      <c r="I16" s="12">
        <v>38</v>
      </c>
      <c r="J16" s="11">
        <v>0.0016666666666666668</v>
      </c>
      <c r="K16" s="12">
        <v>41</v>
      </c>
      <c r="L16" s="34">
        <v>0.0024074074074074076</v>
      </c>
      <c r="M16" s="35">
        <v>44</v>
      </c>
      <c r="N16" s="11">
        <v>0.003090277777777778</v>
      </c>
      <c r="O16" s="12">
        <v>54</v>
      </c>
      <c r="P16" s="11">
        <v>0.0022453703703703702</v>
      </c>
      <c r="Q16" s="12">
        <v>31</v>
      </c>
      <c r="R16" s="11">
        <v>0.005983796296296296</v>
      </c>
      <c r="S16" s="12">
        <v>50</v>
      </c>
      <c r="T16" s="11">
        <v>0.0021296296296296298</v>
      </c>
      <c r="U16" s="12">
        <v>42</v>
      </c>
      <c r="V16" s="11">
        <v>0.0014583333333333334</v>
      </c>
      <c r="W16" s="12">
        <v>40</v>
      </c>
      <c r="X16" s="11">
        <v>0.002743055555555556</v>
      </c>
      <c r="Y16" s="12">
        <v>36</v>
      </c>
      <c r="Z16" s="11">
        <v>0.0022106481481481478</v>
      </c>
      <c r="AA16" s="12">
        <v>59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25">
        <f aca="true" t="shared" si="1" ref="BT16:BT21">L16</f>
        <v>0.0024074074074074076</v>
      </c>
      <c r="BU16" s="8"/>
      <c r="BV16" s="8"/>
      <c r="BW16" s="25">
        <f aca="true" t="shared" si="2" ref="BW16:BW21">F16-BT16</f>
        <v>0.02420138888888889</v>
      </c>
    </row>
    <row r="17" spans="1:75" s="1" customFormat="1" ht="15">
      <c r="A17" s="9">
        <v>3</v>
      </c>
      <c r="B17" s="9" t="s">
        <v>32</v>
      </c>
      <c r="C17" s="9" t="s">
        <v>34</v>
      </c>
      <c r="D17" s="6"/>
      <c r="E17" s="9">
        <v>1978</v>
      </c>
      <c r="F17" s="10">
        <v>0.04189814814814815</v>
      </c>
      <c r="G17" s="9">
        <v>3</v>
      </c>
      <c r="H17" s="11">
        <v>0.004120370370370371</v>
      </c>
      <c r="I17" s="12">
        <v>38</v>
      </c>
      <c r="J17" s="11">
        <v>0.005046296296296296</v>
      </c>
      <c r="K17" s="12">
        <v>41</v>
      </c>
      <c r="L17" s="34">
        <v>0.005787037037037038</v>
      </c>
      <c r="M17" s="35">
        <v>44</v>
      </c>
      <c r="N17" s="11">
        <v>0.003310185185185185</v>
      </c>
      <c r="O17" s="12">
        <v>54</v>
      </c>
      <c r="P17" s="11">
        <v>0.0018171296296296297</v>
      </c>
      <c r="Q17" s="12">
        <v>31</v>
      </c>
      <c r="R17" s="11">
        <v>0.006180555555555556</v>
      </c>
      <c r="S17" s="12">
        <v>50</v>
      </c>
      <c r="T17" s="11">
        <v>0.0023032407407407407</v>
      </c>
      <c r="U17" s="12">
        <v>42</v>
      </c>
      <c r="V17" s="11">
        <v>0.004050925925925926</v>
      </c>
      <c r="W17" s="12">
        <v>40</v>
      </c>
      <c r="X17" s="11">
        <v>0.003263888888888889</v>
      </c>
      <c r="Y17" s="12">
        <v>36</v>
      </c>
      <c r="Z17" s="11">
        <v>0.0037037037037037034</v>
      </c>
      <c r="AA17" s="12">
        <v>59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25">
        <f t="shared" si="1"/>
        <v>0.005787037037037038</v>
      </c>
      <c r="BU17" s="8"/>
      <c r="BV17" s="8"/>
      <c r="BW17" s="25">
        <f t="shared" si="2"/>
        <v>0.036111111111111115</v>
      </c>
    </row>
    <row r="18" spans="1:75" s="1" customFormat="1" ht="13.5" customHeight="1">
      <c r="A18" s="9">
        <v>4</v>
      </c>
      <c r="B18" s="9" t="s">
        <v>35</v>
      </c>
      <c r="C18" s="9" t="s">
        <v>36</v>
      </c>
      <c r="D18" s="9" t="s">
        <v>37</v>
      </c>
      <c r="E18" s="9">
        <v>2008</v>
      </c>
      <c r="F18" s="10">
        <v>0.04752314814814815</v>
      </c>
      <c r="G18" s="9">
        <v>4</v>
      </c>
      <c r="H18" s="11">
        <v>0.0022106481481481478</v>
      </c>
      <c r="I18" s="12">
        <v>38</v>
      </c>
      <c r="J18" s="11">
        <v>0.004270833333333334</v>
      </c>
      <c r="K18" s="12">
        <v>41</v>
      </c>
      <c r="L18" s="34">
        <v>0.007835648148148149</v>
      </c>
      <c r="M18" s="35">
        <v>44</v>
      </c>
      <c r="N18" s="11">
        <v>0.0017476851851851852</v>
      </c>
      <c r="O18" s="12">
        <v>54</v>
      </c>
      <c r="P18" s="11">
        <v>0.002314814814814815</v>
      </c>
      <c r="Q18" s="12">
        <v>31</v>
      </c>
      <c r="R18" s="11">
        <v>0.009884259259259258</v>
      </c>
      <c r="S18" s="12">
        <v>50</v>
      </c>
      <c r="T18" s="11">
        <v>0.008877314814814815</v>
      </c>
      <c r="U18" s="12">
        <v>42</v>
      </c>
      <c r="V18" s="11">
        <v>0.0032870370370370367</v>
      </c>
      <c r="W18" s="12">
        <v>40</v>
      </c>
      <c r="X18" s="11">
        <v>0.003043981481481482</v>
      </c>
      <c r="Y18" s="12">
        <v>36</v>
      </c>
      <c r="Z18" s="11">
        <v>0.0036805555555555554</v>
      </c>
      <c r="AA18" s="12">
        <v>59</v>
      </c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25">
        <f t="shared" si="1"/>
        <v>0.007835648148148149</v>
      </c>
      <c r="BU18" s="8"/>
      <c r="BV18" s="8"/>
      <c r="BW18" s="25">
        <f t="shared" si="2"/>
        <v>0.0396875</v>
      </c>
    </row>
    <row r="19" spans="1:75" s="1" customFormat="1" ht="15">
      <c r="A19" s="9">
        <v>5</v>
      </c>
      <c r="B19" s="9" t="s">
        <v>38</v>
      </c>
      <c r="C19" s="9" t="s">
        <v>39</v>
      </c>
      <c r="D19" s="9" t="s">
        <v>37</v>
      </c>
      <c r="E19" s="9">
        <v>2008</v>
      </c>
      <c r="F19" s="10">
        <v>0.04753472222222222</v>
      </c>
      <c r="G19" s="9">
        <v>5</v>
      </c>
      <c r="H19" s="11">
        <v>0.0022569444444444447</v>
      </c>
      <c r="I19" s="12">
        <v>38</v>
      </c>
      <c r="J19" s="11">
        <v>0.004212962962962963</v>
      </c>
      <c r="K19" s="12">
        <v>41</v>
      </c>
      <c r="L19" s="34">
        <v>0.007905092592592592</v>
      </c>
      <c r="M19" s="35">
        <v>44</v>
      </c>
      <c r="N19" s="11">
        <v>0.0017476851851851852</v>
      </c>
      <c r="O19" s="12">
        <v>54</v>
      </c>
      <c r="P19" s="11">
        <v>0.0022569444444444447</v>
      </c>
      <c r="Q19" s="12">
        <v>31</v>
      </c>
      <c r="R19" s="11">
        <v>0.009895833333333333</v>
      </c>
      <c r="S19" s="12">
        <v>50</v>
      </c>
      <c r="T19" s="15">
        <v>0.00016203703703703703</v>
      </c>
      <c r="U19" s="16">
        <v>50</v>
      </c>
      <c r="V19" s="11">
        <v>0.008749999999999999</v>
      </c>
      <c r="W19" s="12">
        <v>42</v>
      </c>
      <c r="X19" s="11">
        <v>0.003310185185185185</v>
      </c>
      <c r="Y19" s="12">
        <v>40</v>
      </c>
      <c r="Z19" s="11">
        <v>0.0030324074074074073</v>
      </c>
      <c r="AA19" s="12">
        <v>36</v>
      </c>
      <c r="AB19" s="11">
        <v>0.0036226851851851854</v>
      </c>
      <c r="AC19" s="12">
        <v>59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25">
        <f t="shared" si="1"/>
        <v>0.007905092592592592</v>
      </c>
      <c r="BU19" s="8"/>
      <c r="BV19" s="8"/>
      <c r="BW19" s="25">
        <f t="shared" si="2"/>
        <v>0.039629629629629626</v>
      </c>
    </row>
    <row r="20" spans="1:75" s="1" customFormat="1" ht="15">
      <c r="A20" s="9">
        <v>6</v>
      </c>
      <c r="B20" s="9" t="s">
        <v>40</v>
      </c>
      <c r="C20" s="9" t="s">
        <v>41</v>
      </c>
      <c r="D20" s="6"/>
      <c r="E20" s="9">
        <v>2007</v>
      </c>
      <c r="F20" s="10">
        <v>0.04940972222222222</v>
      </c>
      <c r="G20" s="9">
        <v>6</v>
      </c>
      <c r="H20" s="11">
        <v>0.0038773148148148143</v>
      </c>
      <c r="I20" s="12">
        <v>38</v>
      </c>
      <c r="J20" s="11">
        <v>0.004398148148148148</v>
      </c>
      <c r="K20" s="12">
        <v>41</v>
      </c>
      <c r="L20" s="34">
        <v>0.007835648148148149</v>
      </c>
      <c r="M20" s="35">
        <v>44</v>
      </c>
      <c r="N20" s="11">
        <v>0.0017824074074074072</v>
      </c>
      <c r="O20" s="12">
        <v>54</v>
      </c>
      <c r="P20" s="11">
        <v>0.002384259259259259</v>
      </c>
      <c r="Q20" s="12">
        <v>31</v>
      </c>
      <c r="R20" s="11">
        <v>0.004502314814814815</v>
      </c>
      <c r="S20" s="12">
        <v>50</v>
      </c>
      <c r="T20" s="11">
        <v>0.010752314814814814</v>
      </c>
      <c r="U20" s="12">
        <v>42</v>
      </c>
      <c r="V20" s="11">
        <v>0.006875</v>
      </c>
      <c r="W20" s="12">
        <v>40</v>
      </c>
      <c r="X20" s="11">
        <v>0.0025</v>
      </c>
      <c r="Y20" s="12">
        <v>36</v>
      </c>
      <c r="Z20" s="11">
        <v>0.004120370370370371</v>
      </c>
      <c r="AA20" s="12">
        <v>59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25">
        <f t="shared" si="1"/>
        <v>0.007835648148148149</v>
      </c>
      <c r="BU20" s="8"/>
      <c r="BV20" s="8"/>
      <c r="BW20" s="25">
        <f t="shared" si="2"/>
        <v>0.041574074074074076</v>
      </c>
    </row>
    <row r="21" spans="1:75" s="1" customFormat="1" ht="15">
      <c r="A21" s="9">
        <v>7</v>
      </c>
      <c r="B21" s="9" t="s">
        <v>15</v>
      </c>
      <c r="C21" s="9" t="s">
        <v>42</v>
      </c>
      <c r="D21" s="6"/>
      <c r="E21" s="9">
        <v>2010</v>
      </c>
      <c r="F21" s="10">
        <v>0.05444444444444444</v>
      </c>
      <c r="G21" s="9">
        <v>7</v>
      </c>
      <c r="H21" s="11">
        <v>0.004606481481481481</v>
      </c>
      <c r="I21" s="12">
        <v>38</v>
      </c>
      <c r="J21" s="11">
        <v>0.004548611111111111</v>
      </c>
      <c r="K21" s="12">
        <v>41</v>
      </c>
      <c r="L21" s="34">
        <v>0.006817129629629629</v>
      </c>
      <c r="M21" s="35">
        <v>44</v>
      </c>
      <c r="N21" s="11">
        <v>0.0027546296296296294</v>
      </c>
      <c r="O21" s="12">
        <v>54</v>
      </c>
      <c r="P21" s="11">
        <v>0.0022222222222222222</v>
      </c>
      <c r="Q21" s="12">
        <v>31</v>
      </c>
      <c r="R21" s="11">
        <v>0.005590277777777778</v>
      </c>
      <c r="S21" s="12">
        <v>50</v>
      </c>
      <c r="T21" s="11">
        <v>0.009849537037037037</v>
      </c>
      <c r="U21" s="12">
        <v>42</v>
      </c>
      <c r="V21" s="11">
        <v>0.006921296296296297</v>
      </c>
      <c r="W21" s="12">
        <v>40</v>
      </c>
      <c r="X21" s="11">
        <v>0.00431712962962963</v>
      </c>
      <c r="Y21" s="12">
        <v>36</v>
      </c>
      <c r="Z21" s="11">
        <v>0.006111111111111111</v>
      </c>
      <c r="AA21" s="12">
        <v>59</v>
      </c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25">
        <f t="shared" si="1"/>
        <v>0.006817129629629629</v>
      </c>
      <c r="BU21" s="8"/>
      <c r="BV21" s="8"/>
      <c r="BW21" s="25">
        <f t="shared" si="2"/>
        <v>0.04762731481481481</v>
      </c>
    </row>
    <row r="22" spans="1:75" s="1" customFormat="1" ht="22.5">
      <c r="A22" s="33" t="s">
        <v>58</v>
      </c>
      <c r="B22" s="33">
        <v>7</v>
      </c>
      <c r="C22" s="33" t="s">
        <v>59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1:75" s="1" customFormat="1" ht="15.75" customHeight="1">
      <c r="A23" s="5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>
        <v>1</v>
      </c>
      <c r="I23" s="5">
        <v>38</v>
      </c>
      <c r="J23" s="5">
        <v>2</v>
      </c>
      <c r="K23" s="5">
        <v>40</v>
      </c>
      <c r="L23" s="5">
        <v>3</v>
      </c>
      <c r="M23" s="5">
        <v>41</v>
      </c>
      <c r="N23" s="5">
        <v>4</v>
      </c>
      <c r="O23" s="5">
        <v>60</v>
      </c>
      <c r="P23" s="5">
        <v>5</v>
      </c>
      <c r="Q23" s="5">
        <v>54</v>
      </c>
      <c r="R23" s="5">
        <v>6</v>
      </c>
      <c r="S23" s="5">
        <v>59</v>
      </c>
      <c r="T23" s="5">
        <v>7</v>
      </c>
      <c r="U23" s="5">
        <v>31</v>
      </c>
      <c r="V23" s="6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1:75" s="1" customFormat="1" ht="15">
      <c r="A24" s="9">
        <v>1</v>
      </c>
      <c r="B24" s="9" t="s">
        <v>15</v>
      </c>
      <c r="C24" s="9" t="s">
        <v>60</v>
      </c>
      <c r="D24" s="9"/>
      <c r="E24" s="9">
        <v>2010</v>
      </c>
      <c r="F24" s="10">
        <v>0.01568287037037037</v>
      </c>
      <c r="G24" s="9">
        <v>1</v>
      </c>
      <c r="H24" s="11">
        <v>0.0025810185185185185</v>
      </c>
      <c r="I24" s="12">
        <v>38</v>
      </c>
      <c r="J24" s="11">
        <v>0.002488425925925926</v>
      </c>
      <c r="K24" s="12">
        <v>40</v>
      </c>
      <c r="L24" s="11">
        <v>0.0011458333333333333</v>
      </c>
      <c r="M24" s="12">
        <v>41</v>
      </c>
      <c r="N24" s="36" t="s">
        <v>54</v>
      </c>
      <c r="O24" s="36">
        <v>60</v>
      </c>
      <c r="P24" s="11">
        <v>0.006458333333333333</v>
      </c>
      <c r="Q24" s="12">
        <v>54</v>
      </c>
      <c r="R24" s="11">
        <v>0.0011111111111111111</v>
      </c>
      <c r="S24" s="12">
        <v>59</v>
      </c>
      <c r="T24" s="11">
        <v>0.001574074074074074</v>
      </c>
      <c r="U24" s="12">
        <v>31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1:75" s="1" customFormat="1" ht="15">
      <c r="A25" s="9">
        <v>2</v>
      </c>
      <c r="B25" s="9" t="s">
        <v>43</v>
      </c>
      <c r="C25" s="9" t="s">
        <v>44</v>
      </c>
      <c r="D25" s="6"/>
      <c r="E25" s="9">
        <v>2012</v>
      </c>
      <c r="F25" s="10">
        <v>0.01570601851851852</v>
      </c>
      <c r="G25" s="9">
        <v>2</v>
      </c>
      <c r="H25" s="11">
        <v>0.0037731481481481483</v>
      </c>
      <c r="I25" s="12">
        <v>38</v>
      </c>
      <c r="J25" s="11">
        <v>0.0033912037037037036</v>
      </c>
      <c r="K25" s="12">
        <v>40</v>
      </c>
      <c r="L25" s="11">
        <v>0.00034722222222222224</v>
      </c>
      <c r="M25" s="12">
        <v>41</v>
      </c>
      <c r="N25" s="11">
        <v>0.0028124999999999995</v>
      </c>
      <c r="O25" s="12">
        <v>60</v>
      </c>
      <c r="P25" s="11">
        <v>0.0020833333333333333</v>
      </c>
      <c r="Q25" s="12">
        <v>54</v>
      </c>
      <c r="R25" s="11">
        <v>0.0009606481481481481</v>
      </c>
      <c r="S25" s="12">
        <v>59</v>
      </c>
      <c r="T25" s="11">
        <v>0.0018518518518518517</v>
      </c>
      <c r="U25" s="12">
        <v>31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s="1" customFormat="1" ht="15">
      <c r="A26" s="9">
        <v>3</v>
      </c>
      <c r="B26" s="9" t="s">
        <v>15</v>
      </c>
      <c r="C26" s="9" t="s">
        <v>45</v>
      </c>
      <c r="D26" s="6"/>
      <c r="E26" s="9">
        <v>2013</v>
      </c>
      <c r="F26" s="10">
        <v>0.015949074074074074</v>
      </c>
      <c r="G26" s="9">
        <v>3</v>
      </c>
      <c r="H26" s="11">
        <v>0.0035648148148148154</v>
      </c>
      <c r="I26" s="12">
        <v>38</v>
      </c>
      <c r="J26" s="11">
        <v>0.0034027777777777784</v>
      </c>
      <c r="K26" s="12">
        <v>40</v>
      </c>
      <c r="L26" s="11">
        <v>0.0006828703703703703</v>
      </c>
      <c r="M26" s="12">
        <v>41</v>
      </c>
      <c r="N26" s="11">
        <v>0.002615740740740741</v>
      </c>
      <c r="O26" s="12">
        <v>60</v>
      </c>
      <c r="P26" s="11">
        <v>0.001990740740740741</v>
      </c>
      <c r="Q26" s="12">
        <v>54</v>
      </c>
      <c r="R26" s="11">
        <v>0.0009722222222222221</v>
      </c>
      <c r="S26" s="12">
        <v>59</v>
      </c>
      <c r="T26" s="11">
        <v>0.0018171296296296297</v>
      </c>
      <c r="U26" s="12">
        <v>31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1:75" s="1" customFormat="1" ht="15">
      <c r="A27" s="9">
        <v>4</v>
      </c>
      <c r="B27" s="9" t="s">
        <v>13</v>
      </c>
      <c r="C27" s="9" t="s">
        <v>46</v>
      </c>
      <c r="D27" s="6"/>
      <c r="E27" s="9">
        <v>2011</v>
      </c>
      <c r="F27" s="10">
        <v>0.016354166666666666</v>
      </c>
      <c r="G27" s="9">
        <v>4</v>
      </c>
      <c r="H27" s="11">
        <v>0.004085648148148148</v>
      </c>
      <c r="I27" s="12">
        <v>38</v>
      </c>
      <c r="J27" s="11">
        <v>0.0026620370370370374</v>
      </c>
      <c r="K27" s="12">
        <v>40</v>
      </c>
      <c r="L27" s="11">
        <v>0.0009259259259259259</v>
      </c>
      <c r="M27" s="12">
        <v>41</v>
      </c>
      <c r="N27" s="11">
        <v>0.0028819444444444444</v>
      </c>
      <c r="O27" s="12">
        <v>60</v>
      </c>
      <c r="P27" s="11">
        <v>0.0019560185185185184</v>
      </c>
      <c r="Q27" s="12">
        <v>54</v>
      </c>
      <c r="R27" s="11">
        <v>0.0012268518518518518</v>
      </c>
      <c r="S27" s="12">
        <v>59</v>
      </c>
      <c r="T27" s="11">
        <v>0.002013888888888889</v>
      </c>
      <c r="U27" s="12">
        <v>31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1:75" s="1" customFormat="1" ht="15">
      <c r="A28" s="9">
        <v>5</v>
      </c>
      <c r="B28" s="9" t="s">
        <v>47</v>
      </c>
      <c r="C28" s="9" t="s">
        <v>48</v>
      </c>
      <c r="D28" s="6"/>
      <c r="E28" s="9">
        <v>2013</v>
      </c>
      <c r="F28" s="10">
        <v>0.01653935185185185</v>
      </c>
      <c r="G28" s="9">
        <v>5</v>
      </c>
      <c r="H28" s="11">
        <v>0.00431712962962963</v>
      </c>
      <c r="I28" s="12">
        <v>38</v>
      </c>
      <c r="J28" s="11">
        <v>0.0027199074074074074</v>
      </c>
      <c r="K28" s="12">
        <v>40</v>
      </c>
      <c r="L28" s="11">
        <v>0.000787037037037037</v>
      </c>
      <c r="M28" s="12">
        <v>41</v>
      </c>
      <c r="N28" s="11">
        <v>0.0030787037037037037</v>
      </c>
      <c r="O28" s="12">
        <v>60</v>
      </c>
      <c r="P28" s="11">
        <v>0.0018287037037037037</v>
      </c>
      <c r="Q28" s="12">
        <v>54</v>
      </c>
      <c r="R28" s="11">
        <v>0.0012152777777777778</v>
      </c>
      <c r="S28" s="12">
        <v>59</v>
      </c>
      <c r="T28" s="11">
        <v>0.001979166666666667</v>
      </c>
      <c r="U28" s="12">
        <v>31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1:75" s="1" customFormat="1" ht="15">
      <c r="A29" s="9">
        <v>6</v>
      </c>
      <c r="B29" s="9" t="s">
        <v>49</v>
      </c>
      <c r="C29" s="9" t="s">
        <v>50</v>
      </c>
      <c r="D29" s="6"/>
      <c r="E29" s="9">
        <v>2011</v>
      </c>
      <c r="F29" s="10">
        <v>0.017824074074074076</v>
      </c>
      <c r="G29" s="9">
        <v>6</v>
      </c>
      <c r="H29" s="11">
        <v>0.002835648148148148</v>
      </c>
      <c r="I29" s="12">
        <v>38</v>
      </c>
      <c r="J29" s="13">
        <v>0.0021759259259259258</v>
      </c>
      <c r="K29" s="14">
        <v>39</v>
      </c>
      <c r="L29" s="11">
        <v>0.0017476851851851852</v>
      </c>
      <c r="M29" s="12">
        <v>41</v>
      </c>
      <c r="N29" s="11">
        <v>0.0029282407407407412</v>
      </c>
      <c r="O29" s="12">
        <v>60</v>
      </c>
      <c r="P29" s="15">
        <v>1.1574074074074073E-05</v>
      </c>
      <c r="Q29" s="16">
        <v>60</v>
      </c>
      <c r="R29" s="11">
        <v>0.004456018518518519</v>
      </c>
      <c r="S29" s="12">
        <v>54</v>
      </c>
      <c r="T29" s="11">
        <v>0.0014467592592592594</v>
      </c>
      <c r="U29" s="12">
        <v>59</v>
      </c>
      <c r="V29" s="11">
        <v>0.0017476851851851852</v>
      </c>
      <c r="W29" s="12">
        <v>31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Папа</cp:lastModifiedBy>
  <dcterms:created xsi:type="dcterms:W3CDTF">2019-01-18T11:30:56Z</dcterms:created>
  <dcterms:modified xsi:type="dcterms:W3CDTF">2019-01-20T07:16:41Z</dcterms:modified>
  <cp:category/>
  <cp:version/>
  <cp:contentType/>
  <cp:contentStatus/>
</cp:coreProperties>
</file>